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32" i="1"/>
  <c r="L43" i="1"/>
  <c r="L196" i="1"/>
  <c r="G32" i="1"/>
  <c r="G43" i="1"/>
  <c r="G196" i="1"/>
  <c r="F32" i="1"/>
  <c r="F43" i="1"/>
  <c r="F196" i="1"/>
  <c r="J32" i="1"/>
  <c r="J43" i="1"/>
  <c r="J196" i="1"/>
  <c r="H32" i="1"/>
  <c r="H43" i="1"/>
  <c r="H196" i="1"/>
  <c r="I32" i="1"/>
  <c r="I43" i="1"/>
  <c r="I196" i="1"/>
</calcChain>
</file>

<file path=xl/sharedStrings.xml><?xml version="1.0" encoding="utf-8"?>
<sst xmlns="http://schemas.openxmlformats.org/spreadsheetml/2006/main" count="282" uniqueCount="81">
  <si>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</si>
  <si>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</si>
  <si>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</si>
  <si>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</si>
  <si>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</si>
  <si>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</si>
  <si>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</si>
  <si>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</si>
  <si>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</si>
  <si>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</si>
  <si>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</si>
  <si>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</si>
  <si>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</si>
  <si>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</si>
  <si>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</si>
  <si>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</si>
  <si>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</si>
  <si>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</si>
  <si>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</si>
  <si>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</si>
  <si>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</si>
  <si>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</si>
  <si>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</si>
  <si>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</si>
  <si>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</si>
  <si>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</si>
  <si>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</si>
  <si>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</si>
  <si>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</si>
  <si>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</si>
  <si>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</si>
  <si>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</si>
  <si>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</si>
  <si>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</si>
  <si>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</si>
  <si>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</si>
  <si>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</si>
  <si>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</si>
  <si>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</si>
  <si>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</si>
  <si>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Коноплева И.Н.</t>
  </si>
  <si>
    <t>ГБОУ СОШ пос.Красный Строитель</t>
  </si>
  <si>
    <t>чай с лимоном</t>
  </si>
  <si>
    <t>хлеб пшеничный</t>
  </si>
  <si>
    <t>ПР</t>
  </si>
  <si>
    <t>302/171</t>
  </si>
  <si>
    <t>витаминизация</t>
  </si>
  <si>
    <t>сосиски отварные с томатным соусом</t>
  </si>
  <si>
    <t>243/759</t>
  </si>
  <si>
    <t>каша гречневая рассыпчатая</t>
  </si>
  <si>
    <t>макаронные изделия отварные</t>
  </si>
  <si>
    <t>202/309</t>
  </si>
  <si>
    <t>чай с сахаром</t>
  </si>
  <si>
    <t>яблоко</t>
  </si>
  <si>
    <t>яйцо вареное</t>
  </si>
  <si>
    <t>какао с молоком</t>
  </si>
  <si>
    <t>рагу овощное из птицы</t>
  </si>
  <si>
    <t>плов из птицы</t>
  </si>
  <si>
    <t>кофейный напиток с молоком</t>
  </si>
  <si>
    <t>каша вязкая молочная пшенная</t>
  </si>
  <si>
    <t>печенье</t>
  </si>
  <si>
    <t>салат Степной</t>
  </si>
  <si>
    <t>Акт</t>
  </si>
  <si>
    <t>48(Aкт)</t>
  </si>
  <si>
    <t>бутерброд с сыром</t>
  </si>
  <si>
    <t>бутерброд с повидлом</t>
  </si>
  <si>
    <t>котлеты "Сытные" с соусом</t>
  </si>
  <si>
    <t>салат из белокочанной капусты с морковью</t>
  </si>
  <si>
    <t>пюре картофельное с м/cливочным</t>
  </si>
  <si>
    <t>каша молочная манная с м/сливочным</t>
  </si>
  <si>
    <t>кисель</t>
  </si>
  <si>
    <t>383/Акт</t>
  </si>
  <si>
    <t xml:space="preserve">компот из изюма </t>
  </si>
  <si>
    <t>компот из изюма</t>
  </si>
  <si>
    <t>48(акт)</t>
  </si>
  <si>
    <t>салат из моркови (припущ) и кураги</t>
  </si>
  <si>
    <t>ежик с соусом</t>
  </si>
  <si>
    <t>268/759</t>
  </si>
  <si>
    <t xml:space="preserve">макаронные изделия отварные </t>
  </si>
  <si>
    <t>гор.бдюдо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</si>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</sst>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100</v>
      </c>
      <c r="G6" s="40">
        <v>6.94</v>
      </c>
      <c r="H6" s="40">
        <v>13.99</v>
      </c>
      <c r="I6" s="40">
        <v>10.73</v>
      </c>
      <c r="J6" s="40">
        <v>196.36</v>
      </c>
      <c r="K6" s="41">
        <v>268</v>
      </c>
      <c r="L6" s="40">
        <v>78.680000000000007</v>
      </c>
    </row>
    <row r="7" spans="1:12" ht="15" x14ac:dyDescent="0.25">
      <c r="A7" s="23"/>
      <c r="B7" s="15"/>
      <c r="C7" s="11"/>
      <c r="D7" s="51" t="s">
        <v>21</v>
      </c>
      <c r="E7" s="42" t="s">
        <v>49</v>
      </c>
      <c r="F7" s="43">
        <v>150</v>
      </c>
      <c r="G7" s="43">
        <v>8.6</v>
      </c>
      <c r="H7" s="43">
        <v>6.09</v>
      </c>
      <c r="I7" s="43">
        <v>38.64</v>
      </c>
      <c r="J7" s="43">
        <v>210.75</v>
      </c>
      <c r="K7" s="44" t="s">
        <v>45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203.5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65</v>
      </c>
      <c r="F11" s="43">
        <v>60</v>
      </c>
      <c r="G11" s="43">
        <v>1.1499999999999999</v>
      </c>
      <c r="H11" s="43">
        <v>5.24</v>
      </c>
      <c r="I11" s="43">
        <v>4.54</v>
      </c>
      <c r="J11" s="43">
        <v>110.12</v>
      </c>
      <c r="K11" s="44">
        <v>2</v>
      </c>
      <c r="L11" s="43"/>
    </row>
    <row r="12" spans="1:12" ht="15" x14ac:dyDescent="0.25">
      <c r="A12" s="23"/>
      <c r="B12" s="15"/>
      <c r="C12" s="11"/>
      <c r="D12" s="6" t="s">
        <v>46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543.5</v>
      </c>
      <c r="G13" s="19">
        <f t="shared" ref="G13:J13" si="0">SUM(G6:G12)</f>
        <v>19.25</v>
      </c>
      <c r="H13" s="19">
        <f t="shared" si="0"/>
        <v>25.64</v>
      </c>
      <c r="I13" s="19">
        <f t="shared" si="0"/>
        <v>83.750000000000014</v>
      </c>
      <c r="J13" s="19">
        <f t="shared" si="0"/>
        <v>695.25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543.5</v>
      </c>
      <c r="G24" s="32">
        <f t="shared" ref="G24:J24" si="4">G13+G23</f>
        <v>19.25</v>
      </c>
      <c r="H24" s="32">
        <f t="shared" si="4"/>
        <v>25.64</v>
      </c>
      <c r="I24" s="32">
        <f t="shared" si="4"/>
        <v>83.750000000000014</v>
      </c>
      <c r="J24" s="32">
        <f t="shared" si="4"/>
        <v>695.25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6.15</v>
      </c>
      <c r="H25" s="40">
        <v>11.23</v>
      </c>
      <c r="I25" s="40">
        <v>3.89</v>
      </c>
      <c r="J25" s="40">
        <v>149.4</v>
      </c>
      <c r="K25" s="41" t="s">
        <v>48</v>
      </c>
      <c r="L25" s="40">
        <v>78.680000000000007</v>
      </c>
    </row>
    <row r="26" spans="1:12" ht="15" x14ac:dyDescent="0.25">
      <c r="A26" s="14"/>
      <c r="B26" s="15"/>
      <c r="C26" s="11"/>
      <c r="D26" s="6" t="s">
        <v>21</v>
      </c>
      <c r="E26" s="42" t="s">
        <v>68</v>
      </c>
      <c r="F26" s="43">
        <v>150</v>
      </c>
      <c r="G26" s="43">
        <v>3.06</v>
      </c>
      <c r="H26" s="43">
        <v>4.8</v>
      </c>
      <c r="I26" s="43">
        <v>20.440000000000001</v>
      </c>
      <c r="J26" s="43">
        <v>137.25</v>
      </c>
      <c r="K26" s="44">
        <v>312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106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67</v>
      </c>
      <c r="F30" s="43">
        <v>60</v>
      </c>
      <c r="G30" s="43">
        <v>1.56</v>
      </c>
      <c r="H30" s="43">
        <v>1.95</v>
      </c>
      <c r="I30" s="43">
        <v>3.88</v>
      </c>
      <c r="J30" s="43">
        <v>31.72</v>
      </c>
      <c r="K30" s="44">
        <v>45</v>
      </c>
      <c r="L30" s="43"/>
    </row>
    <row r="31" spans="1:12" ht="15" x14ac:dyDescent="0.25">
      <c r="A31" s="14"/>
      <c r="B31" s="15"/>
      <c r="C31" s="11"/>
      <c r="D31" s="6" t="s">
        <v>46</v>
      </c>
      <c r="E31" s="52"/>
      <c r="F31" s="52"/>
      <c r="G31" s="52"/>
      <c r="H31" s="52"/>
      <c r="I31" s="52"/>
      <c r="J31" s="52"/>
      <c r="K31" s="52"/>
      <c r="L31" s="52"/>
    </row>
    <row r="32" spans="1:12" ht="15" x14ac:dyDescent="0.25">
      <c r="A32" s="16"/>
      <c r="B32" s="17"/>
      <c r="C32" s="8"/>
      <c r="D32" s="18" t="s">
        <v>33</v>
      </c>
      <c r="E32" s="9"/>
      <c r="F32" s="19">
        <f ca="1">SUM(F25:F50)</f>
        <v>750</v>
      </c>
      <c r="G32" s="19">
        <f ca="1">SUM(G25:G50)</f>
        <v>13.950000000000001</v>
      </c>
      <c r="H32" s="19">
        <f ca="1">SUM(H25:H50)</f>
        <v>21.52</v>
      </c>
      <c r="I32" s="19">
        <f ca="1">SUM(I25:I50)</f>
        <v>64.37</v>
      </c>
      <c r="J32" s="19">
        <f ca="1">SUM(J25:J50)</f>
        <v>544.71</v>
      </c>
      <c r="K32" s="25"/>
      <c r="L32" s="19">
        <f ca="1">SUM(L25:L50)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 ca="1">F32+F42</f>
        <v>750</v>
      </c>
      <c r="G43" s="32">
        <f t="shared" ref="G43" ca="1" si="10">G32+G42</f>
        <v>13.950000000000001</v>
      </c>
      <c r="H43" s="32">
        <f t="shared" ref="H43" ca="1" si="11">H32+H42</f>
        <v>21.52</v>
      </c>
      <c r="I43" s="32">
        <f t="shared" ref="I43" ca="1" si="12">I32+I42</f>
        <v>64.37</v>
      </c>
      <c r="J43" s="32">
        <f t="shared" ref="J43" ca="1" si="13">J32+J42</f>
        <v>544.71</v>
      </c>
      <c r="K43" s="32"/>
      <c r="L43" s="32">
        <f ca="1"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205</v>
      </c>
      <c r="G44" s="40">
        <v>5.75</v>
      </c>
      <c r="H44" s="40">
        <v>6.27</v>
      </c>
      <c r="I44" s="40">
        <v>30.23</v>
      </c>
      <c r="J44" s="40">
        <v>200.55</v>
      </c>
      <c r="K44" s="41">
        <v>181</v>
      </c>
      <c r="L44" s="40">
        <v>78.680000000000007</v>
      </c>
    </row>
    <row r="45" spans="1:12" ht="15" x14ac:dyDescent="0.25">
      <c r="A45" s="23"/>
      <c r="B45" s="15"/>
      <c r="C45" s="11"/>
      <c r="D45" s="6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3.24</v>
      </c>
      <c r="H47" s="43">
        <v>0.4</v>
      </c>
      <c r="I47" s="43">
        <v>19.52</v>
      </c>
      <c r="J47" s="43">
        <v>118.49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54</v>
      </c>
      <c r="F49" s="43">
        <v>60</v>
      </c>
      <c r="G49" s="43">
        <v>3.88</v>
      </c>
      <c r="H49" s="43">
        <v>6.9</v>
      </c>
      <c r="I49" s="43">
        <v>0.42</v>
      </c>
      <c r="J49" s="43">
        <v>88.28</v>
      </c>
      <c r="K49" s="44">
        <v>209</v>
      </c>
      <c r="L49" s="43"/>
    </row>
    <row r="50" spans="1:12" ht="15" x14ac:dyDescent="0.25">
      <c r="A50" s="23"/>
      <c r="B50" s="15"/>
      <c r="C50" s="11"/>
      <c r="D50" s="6" t="s">
        <v>46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16.95</v>
      </c>
      <c r="H51" s="19">
        <f>SUM(H44:H50)</f>
        <v>17.11</v>
      </c>
      <c r="I51" s="19">
        <f>SUM(I44:I50)</f>
        <v>67.75</v>
      </c>
      <c r="J51" s="19">
        <f>SUM(J44:J50)</f>
        <v>525.91999999999996</v>
      </c>
      <c r="K51" s="25"/>
      <c r="L51" s="19">
        <f>SUM(L44:L50)</f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505</v>
      </c>
      <c r="G62" s="32">
        <f t="shared" ref="G62" si="18">G51+G61</f>
        <v>16.95</v>
      </c>
      <c r="H62" s="32">
        <f t="shared" ref="H62" si="19">H51+H61</f>
        <v>17.11</v>
      </c>
      <c r="I62" s="32">
        <f t="shared" ref="I62" si="20">I51+I61</f>
        <v>67.75</v>
      </c>
      <c r="J62" s="32">
        <f t="shared" ref="J62:L62" si="21">J51+J61</f>
        <v>525.91999999999996</v>
      </c>
      <c r="K62" s="32"/>
      <c r="L62" s="32">
        <f t="shared" si="21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168.45</v>
      </c>
      <c r="K63" s="41" t="s">
        <v>51</v>
      </c>
      <c r="L63" s="40">
        <v>78.680000000000007</v>
      </c>
    </row>
    <row r="64" spans="1:12" ht="15" x14ac:dyDescent="0.25">
      <c r="A64" s="23"/>
      <c r="B64" s="15"/>
      <c r="C64" s="11"/>
      <c r="D64" s="6" t="s">
        <v>26</v>
      </c>
      <c r="E64" s="42" t="s">
        <v>66</v>
      </c>
      <c r="F64" s="43">
        <v>100</v>
      </c>
      <c r="G64" s="43">
        <v>6.94</v>
      </c>
      <c r="H64" s="43">
        <v>13.99</v>
      </c>
      <c r="I64" s="43">
        <v>10.73</v>
      </c>
      <c r="J64" s="43">
        <v>196.36</v>
      </c>
      <c r="K64" s="44">
        <v>268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</v>
      </c>
      <c r="H65" s="43">
        <v>0</v>
      </c>
      <c r="I65" s="43">
        <v>30.96</v>
      </c>
      <c r="J65" s="43">
        <v>118.6</v>
      </c>
      <c r="K65" s="44" t="s">
        <v>71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3.24</v>
      </c>
      <c r="H66" s="43">
        <v>0.4</v>
      </c>
      <c r="I66" s="43">
        <v>19.52</v>
      </c>
      <c r="J66" s="43">
        <v>81.02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80</v>
      </c>
      <c r="F68" s="43">
        <v>60</v>
      </c>
      <c r="G68" s="43">
        <v>1.3</v>
      </c>
      <c r="H68" s="43">
        <v>3.7</v>
      </c>
      <c r="I68" s="43">
        <v>6.72</v>
      </c>
      <c r="J68" s="43">
        <v>62.34</v>
      </c>
      <c r="K68" s="44" t="s">
        <v>62</v>
      </c>
      <c r="L68" s="43"/>
    </row>
    <row r="69" spans="1:12" ht="15" x14ac:dyDescent="0.25">
      <c r="A69" s="23"/>
      <c r="B69" s="15"/>
      <c r="C69" s="11"/>
      <c r="D69" s="6" t="s">
        <v>46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2">SUM(G63:G69)</f>
        <v>17</v>
      </c>
      <c r="H70" s="19">
        <f t="shared" ref="H70" si="23">SUM(H63:H69)</f>
        <v>22.609999999999996</v>
      </c>
      <c r="I70" s="19">
        <f t="shared" ref="I70" si="24">SUM(I63:I69)</f>
        <v>94.38</v>
      </c>
      <c r="J70" s="19">
        <f t="shared" ref="J70:L70" si="25">SUM(J63:J69)</f>
        <v>626.77</v>
      </c>
      <c r="K70" s="25"/>
      <c r="L70" s="19">
        <f t="shared" si="25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540</v>
      </c>
      <c r="G81" s="32">
        <f t="shared" ref="G81" si="30">G70+G80</f>
        <v>17</v>
      </c>
      <c r="H81" s="32">
        <f t="shared" ref="H81" si="31">H70+H80</f>
        <v>22.609999999999996</v>
      </c>
      <c r="I81" s="32">
        <f t="shared" ref="I81" si="32">I70+I80</f>
        <v>94.38</v>
      </c>
      <c r="J81" s="32">
        <f t="shared" ref="J81:L81" si="33">J70+J80</f>
        <v>626.77</v>
      </c>
      <c r="K81" s="32"/>
      <c r="L81" s="32">
        <f t="shared" si="33"/>
        <v>78.680000000000007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>
        <v>78.680000000000007</v>
      </c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0"/>
      <c r="H83" s="40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106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3.8</v>
      </c>
      <c r="H85" s="43">
        <v>0.4</v>
      </c>
      <c r="I85" s="43">
        <v>24.6</v>
      </c>
      <c r="J85" s="43">
        <v>170.36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53</v>
      </c>
      <c r="F87" s="43">
        <v>100</v>
      </c>
      <c r="G87" s="43">
        <v>0.4</v>
      </c>
      <c r="H87" s="43">
        <v>4.88</v>
      </c>
      <c r="I87" s="43">
        <v>9.8000000000000007</v>
      </c>
      <c r="J87" s="43">
        <v>47</v>
      </c>
      <c r="K87" s="44">
        <v>338</v>
      </c>
      <c r="L87" s="43"/>
    </row>
    <row r="88" spans="1:12" ht="15" x14ac:dyDescent="0.25">
      <c r="A88" s="23"/>
      <c r="B88" s="15"/>
      <c r="C88" s="11"/>
      <c r="D88" s="6" t="s">
        <v>46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34">SUM(G82:G88)</f>
        <v>17.299999999999997</v>
      </c>
      <c r="H89" s="19">
        <f t="shared" ref="H89" si="35">SUM(H82:H88)</f>
        <v>15.8</v>
      </c>
      <c r="I89" s="19">
        <f t="shared" ref="I89" si="36">SUM(I82:I88)</f>
        <v>67.67</v>
      </c>
      <c r="J89" s="19">
        <f t="shared" ref="J89:L89" si="37">SUM(J82:J88)</f>
        <v>546.76</v>
      </c>
      <c r="K89" s="25"/>
      <c r="L89" s="19">
        <f t="shared" si="37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545</v>
      </c>
      <c r="G100" s="32">
        <f t="shared" ref="G100" si="42">G89+G99</f>
        <v>17.299999999999997</v>
      </c>
      <c r="H100" s="32">
        <f t="shared" ref="H100" si="43">H89+H99</f>
        <v>15.8</v>
      </c>
      <c r="I100" s="32">
        <f t="shared" ref="I100" si="44">I89+I99</f>
        <v>67.67</v>
      </c>
      <c r="J100" s="32">
        <f t="shared" ref="J100:L100" si="45">J89+J99</f>
        <v>546.76</v>
      </c>
      <c r="K100" s="32"/>
      <c r="L100" s="32">
        <f t="shared" si="45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100</v>
      </c>
      <c r="G101" s="40">
        <v>6.94</v>
      </c>
      <c r="H101" s="40">
        <v>13.99</v>
      </c>
      <c r="I101" s="40">
        <v>10.73</v>
      </c>
      <c r="J101" s="40">
        <v>196.36</v>
      </c>
      <c r="K101" s="41">
        <v>268</v>
      </c>
      <c r="L101" s="40">
        <v>78.680000000000007</v>
      </c>
    </row>
    <row r="102" spans="1:12" ht="15" x14ac:dyDescent="0.25">
      <c r="A102" s="23"/>
      <c r="B102" s="15"/>
      <c r="C102" s="11"/>
      <c r="D102" s="6" t="s">
        <v>21</v>
      </c>
      <c r="E102" s="42" t="s">
        <v>50</v>
      </c>
      <c r="F102" s="43">
        <v>150</v>
      </c>
      <c r="G102" s="43">
        <v>5.52</v>
      </c>
      <c r="H102" s="43">
        <v>4.5199999999999996</v>
      </c>
      <c r="I102" s="43">
        <v>26.45</v>
      </c>
      <c r="J102" s="43">
        <v>168.45</v>
      </c>
      <c r="K102" s="44" t="s">
        <v>51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204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60</v>
      </c>
      <c r="F106" s="43">
        <v>60</v>
      </c>
      <c r="G106" s="43">
        <v>4.2300000000000004</v>
      </c>
      <c r="H106" s="43">
        <v>6.81</v>
      </c>
      <c r="I106" s="43">
        <v>61.73</v>
      </c>
      <c r="J106" s="43">
        <v>110.4</v>
      </c>
      <c r="K106" s="44" t="s">
        <v>44</v>
      </c>
      <c r="L106" s="43"/>
    </row>
    <row r="107" spans="1:12" ht="15" x14ac:dyDescent="0.25">
      <c r="A107" s="23"/>
      <c r="B107" s="15"/>
      <c r="C107" s="11"/>
      <c r="D107" s="6" t="s">
        <v>46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544</v>
      </c>
      <c r="G108" s="19">
        <f t="shared" ref="G108:J108" si="46">SUM(G101:G107)</f>
        <v>19.25</v>
      </c>
      <c r="H108" s="19">
        <f t="shared" si="46"/>
        <v>25.639999999999997</v>
      </c>
      <c r="I108" s="19">
        <f t="shared" si="46"/>
        <v>128.75</v>
      </c>
      <c r="J108" s="19">
        <f t="shared" si="46"/>
        <v>653.23</v>
      </c>
      <c r="K108" s="25"/>
      <c r="L108" s="19">
        <f t="shared" ref="L108" si="47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544</v>
      </c>
      <c r="G119" s="32">
        <f t="shared" ref="G119" si="50">G108+G118</f>
        <v>19.25</v>
      </c>
      <c r="H119" s="32">
        <f t="shared" ref="H119" si="51">H108+H118</f>
        <v>25.639999999999997</v>
      </c>
      <c r="I119" s="32">
        <f t="shared" ref="I119" si="52">I108+I118</f>
        <v>128.75</v>
      </c>
      <c r="J119" s="32">
        <f t="shared" ref="J119:L119" si="53">J108+J118</f>
        <v>653.23</v>
      </c>
      <c r="K119" s="32"/>
      <c r="L119" s="32">
        <f t="shared" si="53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15.09</v>
      </c>
      <c r="H120" s="40">
        <v>15.33</v>
      </c>
      <c r="I120" s="40">
        <v>24.56</v>
      </c>
      <c r="J120" s="40">
        <v>288.72000000000003</v>
      </c>
      <c r="K120" s="41">
        <v>291</v>
      </c>
      <c r="L120" s="40">
        <v>78.680000000000007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0.35</v>
      </c>
      <c r="H122" s="43">
        <v>0.08</v>
      </c>
      <c r="I122" s="43">
        <v>25.18</v>
      </c>
      <c r="J122" s="43">
        <v>122.2</v>
      </c>
      <c r="K122" s="44" t="s">
        <v>63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61</v>
      </c>
      <c r="F125" s="43">
        <v>60</v>
      </c>
      <c r="G125" s="43">
        <v>0.92</v>
      </c>
      <c r="H125" s="43">
        <v>3.71</v>
      </c>
      <c r="I125" s="43">
        <v>5.55</v>
      </c>
      <c r="J125" s="43">
        <v>60</v>
      </c>
      <c r="K125" s="44" t="s">
        <v>62</v>
      </c>
      <c r="L125" s="43"/>
    </row>
    <row r="126" spans="1:12" ht="15" x14ac:dyDescent="0.25">
      <c r="A126" s="14"/>
      <c r="B126" s="15"/>
      <c r="C126" s="11"/>
      <c r="D126" s="6" t="s">
        <v>46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4">SUM(G120:G126)</f>
        <v>19.600000000000001</v>
      </c>
      <c r="H127" s="19">
        <f t="shared" si="54"/>
        <v>19.52</v>
      </c>
      <c r="I127" s="19">
        <f t="shared" si="54"/>
        <v>74.809999999999988</v>
      </c>
      <c r="J127" s="19">
        <f t="shared" si="54"/>
        <v>589.41</v>
      </c>
      <c r="K127" s="25"/>
      <c r="L127" s="19">
        <f t="shared" ref="L127" si="55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58">G127+G137</f>
        <v>19.600000000000001</v>
      </c>
      <c r="H138" s="32">
        <f t="shared" ref="H138" si="59">H127+H137</f>
        <v>19.52</v>
      </c>
      <c r="I138" s="32">
        <f t="shared" ref="I138" si="60">I127+I137</f>
        <v>74.809999999999988</v>
      </c>
      <c r="J138" s="32">
        <f t="shared" ref="J138:L138" si="61">J127+J137</f>
        <v>589.41</v>
      </c>
      <c r="K138" s="32"/>
      <c r="L138" s="32">
        <f t="shared" si="61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205</v>
      </c>
      <c r="G139" s="40">
        <v>8.23</v>
      </c>
      <c r="H139" s="40">
        <v>10.53</v>
      </c>
      <c r="I139" s="40">
        <v>42.21</v>
      </c>
      <c r="J139" s="43">
        <v>297.14</v>
      </c>
      <c r="K139" s="41">
        <v>173</v>
      </c>
      <c r="L139" s="40">
        <v>78.680000000000007</v>
      </c>
    </row>
    <row r="140" spans="1:12" ht="15" x14ac:dyDescent="0.25">
      <c r="A140" s="23"/>
      <c r="B140" s="15"/>
      <c r="C140" s="11"/>
      <c r="D140" s="6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35</v>
      </c>
      <c r="G142" s="43">
        <v>3.2</v>
      </c>
      <c r="H142" s="43">
        <v>1.36</v>
      </c>
      <c r="I142" s="43">
        <v>15.9</v>
      </c>
      <c r="J142" s="43">
        <v>88.64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60</v>
      </c>
      <c r="G144" s="43">
        <v>4.6500000000000004</v>
      </c>
      <c r="H144" s="43">
        <v>5.18</v>
      </c>
      <c r="I144" s="43">
        <v>9.69</v>
      </c>
      <c r="J144" s="43">
        <v>101.12</v>
      </c>
      <c r="K144" s="44">
        <v>3</v>
      </c>
      <c r="L144" s="43"/>
    </row>
    <row r="145" spans="1:12" ht="15" x14ac:dyDescent="0.25">
      <c r="A145" s="23"/>
      <c r="B145" s="15"/>
      <c r="C145" s="11"/>
      <c r="D145" s="6" t="s">
        <v>46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2">SUM(G139:G145)</f>
        <v>19.25</v>
      </c>
      <c r="H146" s="19">
        <f t="shared" si="62"/>
        <v>19.75</v>
      </c>
      <c r="I146" s="19">
        <f t="shared" si="62"/>
        <v>83.75</v>
      </c>
      <c r="J146" s="19">
        <f t="shared" si="62"/>
        <v>587.5</v>
      </c>
      <c r="K146" s="25"/>
      <c r="L146" s="19">
        <f t="shared" ref="L146" si="63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66">G146+G156</f>
        <v>19.25</v>
      </c>
      <c r="H157" s="32">
        <f t="shared" ref="H157" si="67">H146+H156</f>
        <v>19.75</v>
      </c>
      <c r="I157" s="32">
        <f t="shared" ref="I157" si="68">I146+I156</f>
        <v>83.75</v>
      </c>
      <c r="J157" s="32">
        <f t="shared" ref="J157:L157" si="69">J146+J156</f>
        <v>587.5</v>
      </c>
      <c r="K157" s="32"/>
      <c r="L157" s="32">
        <f t="shared" si="69"/>
        <v>78.680000000000007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56</v>
      </c>
      <c r="F158" s="43">
        <v>200</v>
      </c>
      <c r="G158" s="43">
        <v>13.03</v>
      </c>
      <c r="H158" s="43">
        <v>10.5</v>
      </c>
      <c r="I158" s="43">
        <v>18.27</v>
      </c>
      <c r="J158" s="43">
        <v>223.4</v>
      </c>
      <c r="K158" s="44">
        <v>289</v>
      </c>
      <c r="L158" s="40">
        <v>78.680000000000007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0.35</v>
      </c>
      <c r="H160" s="43">
        <v>0.08</v>
      </c>
      <c r="I160" s="43">
        <v>25.18</v>
      </c>
      <c r="J160" s="43">
        <v>122.2</v>
      </c>
      <c r="K160" s="44" t="s">
        <v>74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0.4</v>
      </c>
      <c r="H162" s="43">
        <v>4.88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46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0">SUM(G158:G164)</f>
        <v>17.019999999999996</v>
      </c>
      <c r="H165" s="19">
        <f t="shared" si="70"/>
        <v>15.86</v>
      </c>
      <c r="I165" s="19">
        <f t="shared" si="70"/>
        <v>72.77</v>
      </c>
      <c r="J165" s="19">
        <f t="shared" si="70"/>
        <v>511.09000000000003</v>
      </c>
      <c r="K165" s="25"/>
      <c r="L165" s="19">
        <f t="shared" ref="L165" si="71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540</v>
      </c>
      <c r="G176" s="32">
        <f t="shared" ref="G176" si="74">G165+G175</f>
        <v>17.019999999999996</v>
      </c>
      <c r="H176" s="32">
        <f t="shared" ref="H176" si="75">H165+H175</f>
        <v>15.86</v>
      </c>
      <c r="I176" s="32">
        <f t="shared" ref="I176" si="76">I165+I175</f>
        <v>72.77</v>
      </c>
      <c r="J176" s="32">
        <f t="shared" ref="J176:L176" si="77">J165+J175</f>
        <v>511.09000000000003</v>
      </c>
      <c r="K176" s="32"/>
      <c r="L176" s="32">
        <f t="shared" si="77"/>
        <v>78.680000000000007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76</v>
      </c>
      <c r="F177" s="43">
        <v>100</v>
      </c>
      <c r="G177" s="43">
        <v>6.94</v>
      </c>
      <c r="H177" s="43">
        <v>13.99</v>
      </c>
      <c r="I177" s="43">
        <v>10.73</v>
      </c>
      <c r="J177" s="43">
        <v>196.36</v>
      </c>
      <c r="K177" s="44" t="s">
        <v>77</v>
      </c>
      <c r="L177" s="40">
        <v>78.680000000000007</v>
      </c>
    </row>
    <row r="178" spans="1:12" ht="15" x14ac:dyDescent="0.25">
      <c r="A178" s="23"/>
      <c r="B178" s="15"/>
      <c r="C178" s="11"/>
      <c r="D178" s="6" t="s">
        <v>79</v>
      </c>
      <c r="E178" s="42" t="s">
        <v>78</v>
      </c>
      <c r="F178" s="43">
        <v>150</v>
      </c>
      <c r="G178" s="43">
        <v>5.52</v>
      </c>
      <c r="H178" s="43">
        <v>4.5199999999999996</v>
      </c>
      <c r="I178" s="43">
        <v>26.45</v>
      </c>
      <c r="J178" s="43">
        <v>168.45</v>
      </c>
      <c r="K178" s="44" t="s">
        <v>51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75</v>
      </c>
      <c r="F182" s="43">
        <v>60</v>
      </c>
      <c r="G182" s="43">
        <v>0.92</v>
      </c>
      <c r="H182" s="43">
        <v>2.72</v>
      </c>
      <c r="I182" s="43">
        <v>8.7100000000000009</v>
      </c>
      <c r="J182" s="43">
        <v>38.450000000000003</v>
      </c>
      <c r="K182" s="44">
        <v>63</v>
      </c>
      <c r="L182" s="43"/>
    </row>
    <row r="183" spans="1:12" ht="15" x14ac:dyDescent="0.25">
      <c r="A183" s="23"/>
      <c r="B183" s="15"/>
      <c r="C183" s="11"/>
      <c r="D183" s="6" t="s">
        <v>46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>SUM(G177:G183)</f>
        <v>15.88</v>
      </c>
      <c r="H184" s="19">
        <f>SUM(H177:H183)</f>
        <v>21.549999999999997</v>
      </c>
      <c r="I184" s="19">
        <f>SUM(I177:I183)</f>
        <v>75.53</v>
      </c>
      <c r="J184" s="19">
        <f>SUM(J177:J183)</f>
        <v>590.28000000000009</v>
      </c>
      <c r="K184" s="25"/>
      <c r="L184" s="19">
        <f t="shared" ref="L184" si="78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9">SUM(G185:G193)</f>
        <v>0</v>
      </c>
      <c r="H194" s="19">
        <f t="shared" si="79"/>
        <v>0</v>
      </c>
      <c r="I194" s="19">
        <f t="shared" si="79"/>
        <v>0</v>
      </c>
      <c r="J194" s="19">
        <f t="shared" si="79"/>
        <v>0</v>
      </c>
      <c r="K194" s="25"/>
      <c r="L194" s="19">
        <f t="shared" ref="L194" si="8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540</v>
      </c>
      <c r="G195" s="32">
        <f t="shared" ref="G195" si="81">G184+G194</f>
        <v>15.88</v>
      </c>
      <c r="H195" s="32">
        <f t="shared" ref="H195" si="82">H184+H194</f>
        <v>21.549999999999997</v>
      </c>
      <c r="I195" s="32">
        <f t="shared" ref="I195" si="83">I184+I194</f>
        <v>75.53</v>
      </c>
      <c r="J195" s="32">
        <f t="shared" ref="J195:L195" si="84">J184+J194</f>
        <v>590.28000000000009</v>
      </c>
      <c r="K195" s="32"/>
      <c r="L195" s="32">
        <f t="shared" si="84"/>
        <v>78.680000000000007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 ca="1">(F24+F43+F62+F81+F100+F119+F138+F157+F176+F195)/(IF(F24=0,0,1)+IF(F43=0,0,1)+IF(F62=0,0,1)+IF(F81=0,0,1)+IF(F100=0,0,1)+IF(F119=0,0,1)+IF(F138=0,0,1)+IF(F157=0,0,1)+IF(F176=0,0,1)+IF(F195=0,0,1))</f>
        <v>564.75</v>
      </c>
      <c r="G196" s="34">
        <f t="shared" ref="G196:J196" ca="1" si="85">(G24+G43+G62+G81+G100+G119+G138+G157+G176+G195)/(IF(G24=0,0,1)+IF(G43=0,0,1)+IF(G62=0,0,1)+IF(G81=0,0,1)+IF(G100=0,0,1)+IF(G119=0,0,1)+IF(G138=0,0,1)+IF(G157=0,0,1)+IF(G176=0,0,1)+IF(G195=0,0,1))</f>
        <v>17.527999999999999</v>
      </c>
      <c r="H196" s="34">
        <f t="shared" ca="1" si="85"/>
        <v>20.365000000000002</v>
      </c>
      <c r="I196" s="34">
        <f t="shared" ca="1" si="85"/>
        <v>80.593000000000004</v>
      </c>
      <c r="J196" s="34">
        <f t="shared" ca="1" si="85"/>
        <v>577.41999999999996</v>
      </c>
      <c r="K196" s="34"/>
      <c r="L196" s="34">
        <f t="shared" ref="L196" ca="1" si="86">(L24+L43+L62+L81+L100+L119+L138+L157+L176+L195)/(IF(L24=0,0,1)+IF(L43=0,0,1)+IF(L62=0,0,1)+IF(L81=0,0,1)+IF(L100=0,0,1)+IF(L119=0,0,1)+IF(L138=0,0,1)+IF(L157=0,0,1)+IF(L176=0,0,1)+IF(L195=0,0,1))</f>
        <v>78.542000000000002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2023-10-30T05:49:13Z</cp:lastPrinted>
  <dcterms:created xsi:type="dcterms:W3CDTF">2022-05-16T14:23:56Z</dcterms:created>
  <dcterms:modified xsi:type="dcterms:W3CDTF">2025-01-15T07:41:00Z</dcterms:modified>
</cp:coreProperties>
</file>